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J10" i="1" l="1"/>
  <c r="K10" i="1" l="1"/>
  <c r="J9" i="1"/>
  <c r="K9" i="1" s="1"/>
  <c r="J8" i="1"/>
  <c r="K8" i="1" s="1"/>
  <c r="J7" i="1"/>
  <c r="K7" i="1" s="1"/>
  <c r="J11" i="1" l="1"/>
  <c r="K11" i="1" l="1"/>
  <c r="K12" i="1" s="1"/>
</calcChain>
</file>

<file path=xl/sharedStrings.xml><?xml version="1.0" encoding="utf-8"?>
<sst xmlns="http://schemas.openxmlformats.org/spreadsheetml/2006/main" count="58" uniqueCount="54">
  <si>
    <t>№ п.п.</t>
  </si>
  <si>
    <t>Наименование товара</t>
  </si>
  <si>
    <t>Eд.изм</t>
  </si>
  <si>
    <t>Адрес поставки</t>
  </si>
  <si>
    <t>шт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</si>
  <si>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</si>
  <si>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</si>
  <si>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</si>
  <si>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</si>
  <si>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</si>
  <si>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</si>
  <si>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В т.ч. НДС</t>
  </si>
  <si>
    <t xml:space="preserve">Срок службы </t>
  </si>
  <si>
    <t>Кощеев С.А., тел. (347)-221-54-18 , эл.почта: Koshcheev@bashtel.ru</t>
  </si>
  <si>
    <t>не менее: 25 лет или 20 000 моточасов</t>
  </si>
  <si>
    <t>Пуско-наладочные работы</t>
  </si>
  <si>
    <t>В соответствии с закупочной документацией</t>
  </si>
  <si>
    <t>ед.</t>
  </si>
  <si>
    <t>Инструкция по применению на русском языке, руссифцированный дисплей блока АВР</t>
  </si>
  <si>
    <t>Сертификаты качества</t>
  </si>
  <si>
    <t>Декларация о соответствии</t>
  </si>
  <si>
    <t>Контроллер с сетевой картой для удаленного контроля и управления, посредством сети передачи данных на базе TCP/IP-протокола, SNMP;</t>
  </si>
  <si>
    <t>60 дней с даты подписания договора сторонами.</t>
  </si>
  <si>
    <t>Сроки выполнения работ:</t>
  </si>
  <si>
    <t>В течение 30 дней с даты уведомления о завершении монтажных работ Покупателем.</t>
  </si>
  <si>
    <t>Контактное лицо по тех. вопросам</t>
  </si>
  <si>
    <t>г. Нефтекамск, ул. Ленина 13</t>
  </si>
  <si>
    <t>г. Кумертау, ул. Ленина 6а</t>
  </si>
  <si>
    <t>в соответствии с адресами поставки</t>
  </si>
  <si>
    <t>не менее 36 месяцев или 3 000 моточасов</t>
  </si>
  <si>
    <t xml:space="preserve">Электростанция дизельная, открытая на раме с АВР 24 КВТ, с расходными материалами для проведения технического обслуживания (ТО-1) по рекомендации завода изготовителя </t>
  </si>
  <si>
    <t>количество</t>
  </si>
  <si>
    <t>Республика Башкортостан, с. Новобелокатай, ул.Советская 107;           Республика Башкортостан, г.Благовещенск , ул Советская 28</t>
  </si>
  <si>
    <t>Начальная (максимальная) сумма без НДС, включая стоимость тары и доставку, рубли РФ</t>
  </si>
  <si>
    <t>Начальная (максимальная) сумма в том числе НДС, включая стоимость тары и доставку, рубли РФ</t>
  </si>
  <si>
    <t>Форма 3 ТЕХНИКО-КОММЕРЧЕСКОЕ ПРЕДЛОЖЕНИЕ</t>
  </si>
  <si>
    <t>Приложение к Заявке на участие в Открытом запросе котировок от «___» __________ 20___ г. № ______</t>
  </si>
  <si>
    <t>ТЕХНИКО-КОММЕРЧЕСКОЕ ПРЕДЛОЖЕНИЕ</t>
  </si>
  <si>
    <t>Предложение Претендента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</si>
  <si>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</si>
  <si>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</si>
  <si>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 xml:space="preserve"> </t>
  </si>
  <si>
    <t>Модель, производитель двигателя и генератора. Технические характиристики.</t>
  </si>
  <si>
    <t xml:space="preserve">Электростанция дизельная открытого исполнения на стальной раме, номинальной мощностью 24 кВт, напряжением 400 вольт, автоматизированная по 2 степени с блоком АВР. Контроллер ДГУ с сетевой картой для удаленного контроля и управления, посредством сети передачи данных на базе TCP/IP-протокола, SNMP;                                                  - модель генератора и двигателя: ___________________________________
- Страна(-ы) производитель(-и) генератора и двигателя: ___________________, что подтверждается данными в паспорте
</t>
  </si>
  <si>
    <t xml:space="preserve">Страна происхождения товара(страна сборки) </t>
  </si>
  <si>
    <t xml:space="preserve">Производитель ДГУ </t>
  </si>
  <si>
    <r>
      <rPr>
        <b/>
        <sz val="11"/>
        <color theme="1"/>
        <rFont val="Calibri"/>
        <family val="2"/>
        <charset val="204"/>
        <scheme val="minor"/>
      </rPr>
      <t xml:space="preserve">Цена договора  составляет: </t>
    </r>
    <r>
      <rPr>
        <sz val="11"/>
        <color theme="1"/>
        <rFont val="Calibri"/>
        <family val="2"/>
        <charset val="204"/>
        <scheme val="minor"/>
      </rPr>
      <t xml:space="preserve">                        руб. (с НДС, без НДС, НДС не облагается - указать необходимое).</t>
    </r>
  </si>
  <si>
    <t>Сумма в том числе НДС, включая стоимость тары и доставку, рубли РФ</t>
  </si>
  <si>
    <r>
      <t xml:space="preserve">ДГУ и все комплектующие должны быть Европейского, Японского, Российского или Белорусского производства на базе двигателя (-ей): Mitsubishi, Yanmar, Iveco, ММЗ, ЯМЗ                                                                                                                                                                                                                                                                                                                                                                                                                                                                                                                                                                                                                                                                                                                                                                                                                                                                                                                                                                                                                                                                                                                                                                                                                                                                                                                  .                                  </t>
    </r>
    <r>
      <rPr>
        <sz val="9"/>
        <color theme="1"/>
        <rFont val="Calibri"/>
        <family val="2"/>
        <charset val="204"/>
        <scheme val="minor"/>
      </rPr>
      <t xml:space="preserve">             </t>
    </r>
  </si>
  <si>
    <t>Начальная (максимальная) цена за единицу измерения без НДС, включая стоимость тары и доставку, рубли РФ</t>
  </si>
  <si>
    <t xml:space="preserve">Электростанция дизельная открытого исполнения на стальной раме, номинальной мощностью 50 ± 2 кВт, напряжением 400 вольт, автоматизированная по 2 степени с блоком АВР. Контроллер ДГУ с сетевой картой для удаленного контроля и управления, посредством сети передачи данных на базе TCP/IP-протокола, SNMP; - модель генератора и двигателя: ___________________________________
- Страна(-ы) производитель(-и) генератора и двигателя: ___________________, что подтверждается данными в паспорте
</t>
  </si>
  <si>
    <t xml:space="preserve">Электростанция дизельная контейнерного исполнения на стальной раме, номинальной мощностью 100 ± 2 кВт, напряжением 400 вольт, автоматизированная по 2 степени с блоком АВР. Контроллер ДГУ с сетевой картой для удаленного контроля и управления, посредством сети передачи данных на базе TCP/IP-протокола, SNMP;- модель генератора и двигателя: ___________________________________
- Страна(-ы) производитель(-и) генератора и двигателя: ___________________, что подтверждается данными в паспорте
</t>
  </si>
  <si>
    <t xml:space="preserve">Электростанция дизельная, открытая на раме с АВР 50 ± 2 КВТ, с расходными материалами для проведения технического обслуживания (ТО-1) по рекомендации завода изготовителя </t>
  </si>
  <si>
    <t xml:space="preserve">Электростанция дизельная, в контейнере "Север" с АВР 100 ± 2 КВТ, с расходными материалами для проведения технического обслуживания (ТО-1) по рекомендации завода изготовителя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</si>
</sst>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21" fillId="0" borderId="0"/>
    <xf numFmtId="0" fontId="23" fillId="0" borderId="0"/>
    <xf numFmtId="0" fontId="20" fillId="0" borderId="0"/>
  </cellStyleXfs>
  <cellXfs count="103">
    <xf numFmtId="0" fontId="0" fillId="0" borderId="0" xfId="0"/>
    <xf numFmtId="0" fontId="20" fillId="0" borderId="0" xfId="3"/>
    <xf numFmtId="0" fontId="20" fillId="0" borderId="1" xfId="3" applyBorder="1" applyAlignment="1">
      <alignment vertical="top" wrapText="1"/>
    </xf>
    <xf numFmtId="0" fontId="20" fillId="0" borderId="0" xfId="3" applyBorder="1" applyAlignment="1">
      <alignment vertical="top" wrapText="1"/>
    </xf>
    <xf numFmtId="0" fontId="20" fillId="0" borderId="1" xfId="3" applyBorder="1" applyAlignment="1">
      <alignment vertical="top"/>
    </xf>
    <xf numFmtId="0" fontId="20" fillId="0" borderId="0" xfId="3" applyFont="1"/>
    <xf numFmtId="0" fontId="20" fillId="0" borderId="0" xfId="3" applyFont="1" applyAlignment="1">
      <alignment horizontal="left"/>
    </xf>
    <xf numFmtId="0" fontId="20" fillId="0" borderId="0" xfId="3" applyFont="1" applyAlignment="1">
      <alignment vertical="center" wrapText="1"/>
    </xf>
    <xf numFmtId="0" fontId="20" fillId="0" borderId="1" xfId="3" applyFont="1" applyBorder="1" applyAlignment="1">
      <alignment horizontal="center"/>
    </xf>
    <xf numFmtId="0" fontId="20" fillId="0" borderId="0" xfId="3" applyBorder="1"/>
    <xf numFmtId="164" fontId="20" fillId="0" borderId="1" xfId="3" applyNumberFormat="1" applyBorder="1" applyAlignment="1">
      <alignment horizontal="right"/>
    </xf>
    <xf numFmtId="164" fontId="20" fillId="0" borderId="0" xfId="3" applyNumberFormat="1" applyBorder="1"/>
    <xf numFmtId="0" fontId="21" fillId="0" borderId="1" xfId="1" applyBorder="1" applyAlignment="1">
      <alignment vertical="top" wrapText="1"/>
    </xf>
    <xf numFmtId="0" fontId="21" fillId="0" borderId="1" xfId="1" applyBorder="1" applyAlignment="1">
      <alignment vertical="top"/>
    </xf>
    <xf numFmtId="4" fontId="20" fillId="0" borderId="1" xfId="3" applyNumberFormat="1" applyBorder="1" applyAlignment="1">
      <alignment horizontal="right"/>
    </xf>
    <xf numFmtId="0" fontId="20" fillId="0" borderId="0" xfId="3" applyAlignment="1"/>
    <xf numFmtId="0" fontId="20" fillId="0" borderId="4" xfId="3" applyBorder="1" applyAlignment="1">
      <alignment horizontal="left"/>
    </xf>
    <xf numFmtId="0" fontId="20" fillId="0" borderId="5" xfId="3" applyBorder="1" applyAlignment="1">
      <alignment horizontal="left"/>
    </xf>
    <xf numFmtId="164" fontId="20" fillId="0" borderId="1" xfId="3" applyNumberFormat="1" applyBorder="1" applyAlignment="1">
      <alignment horizontal="right" vertical="center" wrapText="1"/>
    </xf>
    <xf numFmtId="164" fontId="21" fillId="0" borderId="1" xfId="1" applyNumberFormat="1" applyBorder="1" applyAlignment="1">
      <alignment horizontal="right" vertical="center" wrapText="1"/>
    </xf>
    <xf numFmtId="0" fontId="20" fillId="0" borderId="1" xfId="3" applyBorder="1" applyAlignment="1">
      <alignment horizontal="center" vertical="center"/>
    </xf>
    <xf numFmtId="0" fontId="16" fillId="0" borderId="1" xfId="1" applyFont="1" applyBorder="1" applyAlignment="1">
      <alignment vertical="center" wrapText="1"/>
    </xf>
    <xf numFmtId="0" fontId="11" fillId="0" borderId="0" xfId="0" applyFont="1" applyAlignment="1">
      <alignment vertical="center"/>
    </xf>
    <xf numFmtId="164" fontId="10" fillId="0" borderId="1" xfId="1" applyNumberFormat="1" applyFont="1" applyBorder="1" applyAlignment="1">
      <alignment horizontal="center" vertical="center" wrapText="1"/>
    </xf>
    <xf numFmtId="0" fontId="13" fillId="0" borderId="1" xfId="3" applyFont="1" applyBorder="1" applyAlignment="1">
      <alignment horizontal="left" vertical="center" wrapText="1"/>
    </xf>
    <xf numFmtId="0" fontId="18" fillId="0" borderId="1" xfId="3" applyFont="1" applyBorder="1" applyAlignment="1">
      <alignment horizontal="left" vertical="center" wrapText="1"/>
    </xf>
    <xf numFmtId="0" fontId="14" fillId="0" borderId="1" xfId="1" applyFont="1" applyBorder="1" applyAlignment="1">
      <alignment horizontal="left" vertical="top" wrapText="1"/>
    </xf>
    <xf numFmtId="0" fontId="8" fillId="0" borderId="1" xfId="3" applyFont="1" applyBorder="1" applyAlignment="1">
      <alignment vertical="center" wrapText="1"/>
    </xf>
    <xf numFmtId="0" fontId="20" fillId="0" borderId="4" xfId="3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6" fillId="0" borderId="1" xfId="3" applyFont="1" applyBorder="1" applyAlignment="1">
      <alignment horizontal="left" vertical="center" wrapText="1"/>
    </xf>
    <xf numFmtId="0" fontId="28" fillId="0" borderId="0" xfId="3" applyFont="1" applyAlignment="1">
      <alignment horizontal="left"/>
    </xf>
    <xf numFmtId="0" fontId="0" fillId="0" borderId="0" xfId="0" applyAlignment="1">
      <alignment horizontal="center" vertical="center"/>
    </xf>
    <xf numFmtId="164" fontId="20" fillId="0" borderId="0" xfId="3" applyNumberFormat="1" applyBorder="1" applyAlignment="1">
      <alignment horizontal="right"/>
    </xf>
    <xf numFmtId="4" fontId="20" fillId="0" borderId="0" xfId="3" applyNumberFormat="1" applyBorder="1" applyAlignment="1">
      <alignment horizontal="right"/>
    </xf>
    <xf numFmtId="0" fontId="5" fillId="0" borderId="1" xfId="3" applyFont="1" applyBorder="1" applyAlignment="1">
      <alignment horizontal="center" vertical="top" wrapText="1"/>
    </xf>
    <xf numFmtId="0" fontId="5" fillId="0" borderId="1" xfId="1" applyFont="1" applyBorder="1"/>
    <xf numFmtId="4" fontId="5" fillId="0" borderId="1" xfId="3" applyNumberFormat="1" applyFont="1" applyBorder="1" applyAlignment="1">
      <alignment horizontal="right"/>
    </xf>
    <xf numFmtId="0" fontId="3" fillId="0" borderId="1" xfId="3" applyFont="1" applyBorder="1" applyAlignment="1">
      <alignment vertical="center" wrapText="1"/>
    </xf>
    <xf numFmtId="0" fontId="24" fillId="0" borderId="1" xfId="3" applyFont="1" applyBorder="1" applyAlignment="1">
      <alignment vertical="center" wrapText="1"/>
    </xf>
    <xf numFmtId="0" fontId="2" fillId="0" borderId="1" xfId="3" applyFont="1" applyBorder="1" applyAlignment="1">
      <alignment horizontal="center" vertical="top" wrapText="1"/>
    </xf>
    <xf numFmtId="0" fontId="5" fillId="0" borderId="1" xfId="3" applyFont="1" applyBorder="1" applyAlignment="1">
      <alignment horizontal="left"/>
    </xf>
    <xf numFmtId="0" fontId="20" fillId="0" borderId="1" xfId="3" applyBorder="1" applyAlignment="1">
      <alignment horizontal="left"/>
    </xf>
    <xf numFmtId="0" fontId="6" fillId="0" borderId="10" xfId="3" applyFont="1" applyBorder="1" applyAlignment="1">
      <alignment horizontal="center" vertical="center" textRotation="90"/>
    </xf>
    <xf numFmtId="0" fontId="0" fillId="0" borderId="9" xfId="0" applyBorder="1" applyAlignment="1">
      <alignment horizontal="center" vertical="center" textRotation="90"/>
    </xf>
    <xf numFmtId="0" fontId="2" fillId="0" borderId="1" xfId="3" applyFont="1" applyBorder="1" applyAlignment="1">
      <alignment horizontal="left"/>
    </xf>
    <xf numFmtId="0" fontId="13" fillId="0" borderId="3" xfId="3" applyFont="1" applyBorder="1" applyAlignment="1">
      <alignment horizontal="left"/>
    </xf>
    <xf numFmtId="0" fontId="13" fillId="0" borderId="4" xfId="3" applyFont="1" applyBorder="1" applyAlignment="1">
      <alignment horizontal="left"/>
    </xf>
    <xf numFmtId="0" fontId="20" fillId="0" borderId="4" xfId="3" applyBorder="1" applyAlignment="1">
      <alignment horizontal="left"/>
    </xf>
    <xf numFmtId="0" fontId="20" fillId="0" borderId="5" xfId="3" applyBorder="1" applyAlignment="1">
      <alignment horizontal="left"/>
    </xf>
    <xf numFmtId="0" fontId="20" fillId="0" borderId="3" xfId="3" applyBorder="1" applyAlignment="1">
      <alignment horizontal="left" vertical="top" wrapText="1"/>
    </xf>
    <xf numFmtId="0" fontId="20" fillId="0" borderId="4" xfId="3" applyBorder="1" applyAlignment="1">
      <alignment horizontal="left" vertical="top" wrapText="1"/>
    </xf>
    <xf numFmtId="0" fontId="20" fillId="0" borderId="5" xfId="3" applyBorder="1" applyAlignment="1">
      <alignment horizontal="left" vertical="top" wrapText="1"/>
    </xf>
    <xf numFmtId="0" fontId="4" fillId="0" borderId="3" xfId="3" applyFont="1" applyBorder="1" applyAlignment="1">
      <alignment horizontal="left"/>
    </xf>
    <xf numFmtId="0" fontId="9" fillId="0" borderId="4" xfId="3" applyFont="1" applyBorder="1" applyAlignment="1">
      <alignment horizontal="left"/>
    </xf>
    <xf numFmtId="0" fontId="20" fillId="0" borderId="6" xfId="3" applyBorder="1" applyAlignment="1">
      <alignment horizontal="left" vertical="center"/>
    </xf>
    <xf numFmtId="0" fontId="20" fillId="0" borderId="10" xfId="3" applyBorder="1" applyAlignment="1">
      <alignment horizontal="left" vertical="center"/>
    </xf>
    <xf numFmtId="0" fontId="20" fillId="0" borderId="11" xfId="3" applyBorder="1" applyAlignment="1">
      <alignment horizontal="left" vertical="center"/>
    </xf>
    <xf numFmtId="0" fontId="20" fillId="0" borderId="12" xfId="3" applyBorder="1" applyAlignment="1">
      <alignment horizontal="left" vertical="center"/>
    </xf>
    <xf numFmtId="0" fontId="20" fillId="0" borderId="7" xfId="3" applyBorder="1" applyAlignment="1">
      <alignment horizontal="left" vertical="center"/>
    </xf>
    <xf numFmtId="0" fontId="20" fillId="0" borderId="9" xfId="3" applyBorder="1" applyAlignment="1">
      <alignment horizontal="left" vertical="center"/>
    </xf>
    <xf numFmtId="0" fontId="15" fillId="0" borderId="3" xfId="3" applyFont="1" applyBorder="1" applyAlignment="1"/>
    <xf numFmtId="0" fontId="15" fillId="0" borderId="4" xfId="3" applyFont="1" applyBorder="1" applyAlignment="1"/>
    <xf numFmtId="0" fontId="20" fillId="0" borderId="4" xfId="3" applyBorder="1" applyAlignment="1"/>
    <xf numFmtId="0" fontId="20" fillId="0" borderId="5" xfId="3" applyBorder="1" applyAlignment="1"/>
    <xf numFmtId="0" fontId="15" fillId="0" borderId="3" xfId="3" applyFont="1" applyBorder="1" applyAlignment="1">
      <alignment horizontal="left"/>
    </xf>
    <xf numFmtId="0" fontId="15" fillId="0" borderId="4" xfId="3" applyFont="1" applyBorder="1" applyAlignment="1">
      <alignment horizontal="left"/>
    </xf>
    <xf numFmtId="0" fontId="17" fillId="0" borderId="4" xfId="3" applyFont="1" applyBorder="1" applyAlignment="1">
      <alignment horizontal="left"/>
    </xf>
    <xf numFmtId="0" fontId="17" fillId="0" borderId="5" xfId="3" applyFont="1" applyBorder="1" applyAlignment="1">
      <alignment horizontal="left"/>
    </xf>
    <xf numFmtId="0" fontId="15" fillId="0" borderId="5" xfId="3" applyFont="1" applyBorder="1" applyAlignment="1"/>
    <xf numFmtId="0" fontId="2" fillId="0" borderId="3" xfId="3" applyFont="1" applyBorder="1" applyAlignment="1">
      <alignment horizontal="left" vertical="top"/>
    </xf>
    <xf numFmtId="0" fontId="7" fillId="0" borderId="4" xfId="3" applyFont="1" applyBorder="1" applyAlignment="1">
      <alignment horizontal="left" vertical="top"/>
    </xf>
    <xf numFmtId="0" fontId="20" fillId="0" borderId="4" xfId="3" applyBorder="1" applyAlignment="1">
      <alignment horizontal="left" vertical="top"/>
    </xf>
    <xf numFmtId="0" fontId="20" fillId="0" borderId="5" xfId="3" applyBorder="1" applyAlignment="1">
      <alignment horizontal="left" vertical="top"/>
    </xf>
    <xf numFmtId="0" fontId="12" fillId="0" borderId="1" xfId="3" applyFont="1" applyBorder="1" applyAlignment="1">
      <alignment horizontal="left"/>
    </xf>
    <xf numFmtId="0" fontId="12" fillId="0" borderId="3" xfId="3" applyFont="1" applyBorder="1" applyAlignment="1">
      <alignment horizontal="left"/>
    </xf>
    <xf numFmtId="0" fontId="12" fillId="0" borderId="4" xfId="3" applyFont="1" applyBorder="1" applyAlignment="1">
      <alignment horizontal="left"/>
    </xf>
    <xf numFmtId="0" fontId="19" fillId="0" borderId="3" xfId="3" applyFont="1" applyBorder="1" applyAlignment="1">
      <alignment horizontal="left"/>
    </xf>
    <xf numFmtId="0" fontId="19" fillId="0" borderId="4" xfId="3" applyFont="1" applyBorder="1" applyAlignment="1">
      <alignment horizontal="left"/>
    </xf>
    <xf numFmtId="0" fontId="11" fillId="0" borderId="3" xfId="3" applyFont="1" applyBorder="1" applyAlignment="1">
      <alignment horizontal="left"/>
    </xf>
    <xf numFmtId="0" fontId="11" fillId="0" borderId="4" xfId="3" applyFont="1" applyBorder="1" applyAlignment="1">
      <alignment horizontal="left"/>
    </xf>
    <xf numFmtId="0" fontId="27" fillId="0" borderId="0" xfId="3" applyFont="1" applyAlignment="1">
      <alignment horizontal="left"/>
    </xf>
    <xf numFmtId="0" fontId="27" fillId="0" borderId="0" xfId="0" applyFont="1" applyAlignment="1">
      <alignment horizontal="left"/>
    </xf>
    <xf numFmtId="0" fontId="28" fillId="0" borderId="0" xfId="3" applyFont="1" applyAlignment="1">
      <alignment horizontal="left"/>
    </xf>
    <xf numFmtId="0" fontId="20" fillId="0" borderId="1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top" wrapText="1"/>
    </xf>
    <xf numFmtId="0" fontId="20" fillId="0" borderId="1" xfId="3" applyFont="1" applyBorder="1" applyAlignment="1">
      <alignment horizontal="center" vertical="top" wrapText="1"/>
    </xf>
    <xf numFmtId="0" fontId="24" fillId="0" borderId="1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top" wrapText="1"/>
    </xf>
    <xf numFmtId="0" fontId="20" fillId="0" borderId="7" xfId="3" applyFont="1" applyBorder="1" applyAlignment="1">
      <alignment horizontal="center" vertical="top" wrapText="1"/>
    </xf>
    <xf numFmtId="0" fontId="24" fillId="0" borderId="2" xfId="3" applyFont="1" applyBorder="1" applyAlignment="1">
      <alignment horizontal="center" vertical="top" wrapText="1"/>
    </xf>
    <xf numFmtId="0" fontId="20" fillId="0" borderId="8" xfId="3" applyFont="1" applyBorder="1" applyAlignment="1">
      <alignment horizontal="center" vertical="top" wrapText="1"/>
    </xf>
    <xf numFmtId="0" fontId="29" fillId="0" borderId="2" xfId="3" applyFont="1" applyBorder="1" applyAlignment="1">
      <alignment horizontal="center" vertical="center" wrapText="1"/>
    </xf>
    <xf numFmtId="0" fontId="29" fillId="0" borderId="8" xfId="3" applyFont="1" applyBorder="1" applyAlignment="1">
      <alignment horizontal="center" vertical="center" wrapText="1"/>
    </xf>
    <xf numFmtId="0" fontId="28" fillId="0" borderId="0" xfId="3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3" xfId="3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5" fillId="0" borderId="2" xfId="3" applyFont="1" applyBorder="1" applyAlignment="1">
      <alignment horizontal="center" vertical="center" textRotation="90" wrapText="1"/>
    </xf>
    <xf numFmtId="0" fontId="0" fillId="0" borderId="8" xfId="0" applyBorder="1" applyAlignment="1">
      <alignment horizontal="center" vertical="center" textRotation="90" wrapText="1"/>
    </xf>
    <xf numFmtId="0" fontId="1" fillId="0" borderId="1" xfId="3" applyFont="1" applyBorder="1" applyAlignment="1">
      <alignment vertical="center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tabSelected="1" topLeftCell="A6" zoomScale="80" zoomScaleNormal="80" zoomScaleSheetLayoutView="90" workbookViewId="0">
      <selection activeCell="D9" sqref="D9"/>
    </sheetView>
  </sheetViews>
  <sheetFormatPr defaultRowHeight="15" x14ac:dyDescent="0.25"/>
  <cols>
    <col min="1" max="1" width="1" customWidth="1"/>
    <col min="2" max="2" width="4" customWidth="1"/>
    <col min="3" max="3" width="27" customWidth="1"/>
    <col min="4" max="4" width="17.140625" customWidth="1"/>
    <col min="5" max="5" width="13.140625" customWidth="1"/>
    <col min="6" max="6" width="55.28515625" customWidth="1"/>
    <col min="7" max="7" width="4.5703125" customWidth="1"/>
    <col min="8" max="8" width="10.140625" customWidth="1"/>
    <col min="9" max="9" width="19" customWidth="1"/>
    <col min="10" max="10" width="14.140625" customWidth="1"/>
    <col min="11" max="14" width="18.5703125" customWidth="1"/>
    <col min="15" max="15" width="37.42578125" customWidth="1"/>
  </cols>
  <sheetData>
    <row r="1" spans="1:30" ht="24.75" customHeight="1" x14ac:dyDescent="0.35">
      <c r="A1" s="1"/>
      <c r="B1" s="82" t="s">
        <v>35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34.5" customHeight="1" x14ac:dyDescent="0.3">
      <c r="A2" s="1"/>
      <c r="B2" s="84" t="s">
        <v>36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ht="34.5" customHeight="1" x14ac:dyDescent="0.3">
      <c r="A3" s="1"/>
      <c r="B3" s="32"/>
      <c r="C3" s="32"/>
      <c r="D3" s="95" t="s">
        <v>37</v>
      </c>
      <c r="E3" s="95"/>
      <c r="F3" s="96"/>
      <c r="G3" s="96"/>
      <c r="H3" s="96"/>
      <c r="I3" s="96"/>
      <c r="J3" s="96"/>
      <c r="K3" s="96"/>
      <c r="L3" s="33"/>
      <c r="M3" s="33"/>
      <c r="N3" s="33"/>
      <c r="O3" s="32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ht="15" customHeight="1" x14ac:dyDescent="0.25">
      <c r="A4" s="5"/>
      <c r="B4" s="85" t="s">
        <v>0</v>
      </c>
      <c r="C4" s="85" t="s">
        <v>1</v>
      </c>
      <c r="D4" s="93" t="s">
        <v>45</v>
      </c>
      <c r="E4" s="100" t="s">
        <v>44</v>
      </c>
      <c r="F4" s="88" t="s">
        <v>42</v>
      </c>
      <c r="G4" s="85" t="s">
        <v>2</v>
      </c>
      <c r="H4" s="44" t="s">
        <v>31</v>
      </c>
      <c r="I4" s="91" t="s">
        <v>49</v>
      </c>
      <c r="J4" s="89" t="s">
        <v>33</v>
      </c>
      <c r="K4" s="86" t="s">
        <v>34</v>
      </c>
      <c r="L4" s="97" t="s">
        <v>38</v>
      </c>
      <c r="M4" s="98"/>
      <c r="N4" s="99"/>
      <c r="O4" s="85" t="s">
        <v>3</v>
      </c>
      <c r="P4" s="6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</row>
    <row r="5" spans="1:30" ht="111.75" customHeight="1" x14ac:dyDescent="0.25">
      <c r="A5" s="7"/>
      <c r="B5" s="85"/>
      <c r="C5" s="85"/>
      <c r="D5" s="94"/>
      <c r="E5" s="101"/>
      <c r="F5" s="88"/>
      <c r="G5" s="85"/>
      <c r="H5" s="45"/>
      <c r="I5" s="92"/>
      <c r="J5" s="90"/>
      <c r="K5" s="87"/>
      <c r="L5" s="36" t="s">
        <v>39</v>
      </c>
      <c r="M5" s="36" t="s">
        <v>40</v>
      </c>
      <c r="N5" s="41" t="s">
        <v>47</v>
      </c>
      <c r="O5" s="85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</row>
    <row r="6" spans="1:30" ht="18.75" customHeight="1" x14ac:dyDescent="0.25">
      <c r="A6" s="5"/>
      <c r="B6" s="8">
        <v>1</v>
      </c>
      <c r="C6" s="8">
        <v>2</v>
      </c>
      <c r="D6" s="8">
        <v>3</v>
      </c>
      <c r="E6" s="8">
        <v>4</v>
      </c>
      <c r="F6" s="8">
        <v>5</v>
      </c>
      <c r="G6" s="29">
        <v>6</v>
      </c>
      <c r="H6" s="8">
        <v>7</v>
      </c>
      <c r="I6" s="8">
        <v>8</v>
      </c>
      <c r="J6" s="8">
        <v>9</v>
      </c>
      <c r="K6" s="8">
        <v>10</v>
      </c>
      <c r="L6" s="8">
        <v>11</v>
      </c>
      <c r="M6" s="8">
        <v>12</v>
      </c>
      <c r="N6" s="8">
        <v>13</v>
      </c>
      <c r="O6" s="8">
        <v>14</v>
      </c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05.5" customHeight="1" x14ac:dyDescent="0.25">
      <c r="A7" s="1"/>
      <c r="B7" s="20">
        <v>1</v>
      </c>
      <c r="C7" s="27" t="s">
        <v>30</v>
      </c>
      <c r="D7" s="2"/>
      <c r="E7" s="2"/>
      <c r="F7" s="39" t="s">
        <v>43</v>
      </c>
      <c r="G7" s="20" t="s">
        <v>4</v>
      </c>
      <c r="H7" s="30">
        <v>2</v>
      </c>
      <c r="I7" s="18">
        <v>485712.1</v>
      </c>
      <c r="J7" s="18">
        <f>I7*H7</f>
        <v>971424.2</v>
      </c>
      <c r="K7" s="18">
        <f>J7*1.18</f>
        <v>1146280.5559999999</v>
      </c>
      <c r="L7" s="18"/>
      <c r="M7" s="18"/>
      <c r="N7" s="18"/>
      <c r="O7" s="31" t="s">
        <v>32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ht="183.75" customHeight="1" x14ac:dyDescent="0.25">
      <c r="A8" s="1"/>
      <c r="B8" s="20">
        <v>2</v>
      </c>
      <c r="C8" s="102" t="s">
        <v>52</v>
      </c>
      <c r="D8" s="2"/>
      <c r="E8" s="2"/>
      <c r="F8" s="102" t="s">
        <v>50</v>
      </c>
      <c r="G8" s="4" t="s">
        <v>4</v>
      </c>
      <c r="H8" s="30">
        <v>1</v>
      </c>
      <c r="I8" s="18">
        <v>567490.19999999995</v>
      </c>
      <c r="J8" s="18">
        <f>I8</f>
        <v>567490.19999999995</v>
      </c>
      <c r="K8" s="18">
        <f>J8*1.18</f>
        <v>669638.43599999987</v>
      </c>
      <c r="L8" s="18"/>
      <c r="M8" s="18"/>
      <c r="N8" s="18"/>
      <c r="O8" s="24" t="s">
        <v>26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ht="180.75" customHeight="1" x14ac:dyDescent="0.25">
      <c r="A9" s="1"/>
      <c r="B9" s="20">
        <v>3</v>
      </c>
      <c r="C9" s="40" t="s">
        <v>53</v>
      </c>
      <c r="D9" s="2"/>
      <c r="E9" s="2"/>
      <c r="F9" s="102" t="s">
        <v>51</v>
      </c>
      <c r="G9" s="4" t="s">
        <v>4</v>
      </c>
      <c r="H9" s="30">
        <v>1</v>
      </c>
      <c r="I9" s="18">
        <v>1228639.6000000001</v>
      </c>
      <c r="J9" s="18">
        <f>I9</f>
        <v>1228639.6000000001</v>
      </c>
      <c r="K9" s="18">
        <f>J9*1.18</f>
        <v>1449794.7280000001</v>
      </c>
      <c r="L9" s="18"/>
      <c r="M9" s="18"/>
      <c r="N9" s="18"/>
      <c r="O9" s="25" t="s">
        <v>27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ht="32.25" customHeight="1" x14ac:dyDescent="0.25">
      <c r="A10" s="1"/>
      <c r="B10" s="20">
        <v>4</v>
      </c>
      <c r="C10" s="21" t="s">
        <v>15</v>
      </c>
      <c r="D10" s="12"/>
      <c r="E10" s="12"/>
      <c r="F10" s="21" t="s">
        <v>16</v>
      </c>
      <c r="G10" s="13" t="s">
        <v>17</v>
      </c>
      <c r="H10" s="30">
        <v>4</v>
      </c>
      <c r="I10" s="23">
        <v>33111.5</v>
      </c>
      <c r="J10" s="19">
        <f>I10*4</f>
        <v>132446</v>
      </c>
      <c r="K10" s="19">
        <f>J10*1.18</f>
        <v>156286.28</v>
      </c>
      <c r="L10" s="19"/>
      <c r="M10" s="19"/>
      <c r="N10" s="19"/>
      <c r="O10" s="26" t="s">
        <v>28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x14ac:dyDescent="0.25">
      <c r="A11" s="1"/>
      <c r="B11" s="9"/>
      <c r="C11" s="3"/>
      <c r="D11" s="3"/>
      <c r="E11" s="3"/>
      <c r="F11" s="3"/>
      <c r="G11" s="9"/>
      <c r="H11" s="9"/>
      <c r="I11" s="11"/>
      <c r="J11" s="10">
        <f>SUM(J7:J10)</f>
        <v>2900000</v>
      </c>
      <c r="K11" s="10">
        <f>SUM(K7:K10)</f>
        <v>3421999.9999999995</v>
      </c>
      <c r="L11" s="34"/>
      <c r="M11" s="10"/>
      <c r="N11" s="10"/>
      <c r="O11" s="3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x14ac:dyDescent="0.25">
      <c r="A12" s="1"/>
      <c r="B12" s="9"/>
      <c r="C12" s="3"/>
      <c r="D12" s="3"/>
      <c r="E12" s="3"/>
      <c r="F12" s="3"/>
      <c r="G12" s="9"/>
      <c r="H12" s="9"/>
      <c r="I12" s="9"/>
      <c r="J12" s="37" t="s">
        <v>11</v>
      </c>
      <c r="K12" s="14">
        <f>K11-J11</f>
        <v>521999.99999999953</v>
      </c>
      <c r="L12" s="35"/>
      <c r="M12" s="38" t="s">
        <v>11</v>
      </c>
      <c r="N12" s="14"/>
      <c r="O12" s="3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x14ac:dyDescent="0.25">
      <c r="A13" s="1"/>
      <c r="B13" s="46" t="s">
        <v>46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x14ac:dyDescent="0.25">
      <c r="A14" s="1"/>
      <c r="B14" s="42" t="s">
        <v>41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x14ac:dyDescent="0.25">
      <c r="A15" s="1"/>
      <c r="B15" s="43" t="s">
        <v>5</v>
      </c>
      <c r="C15" s="43"/>
      <c r="D15" s="47" t="s">
        <v>22</v>
      </c>
      <c r="E15" s="48"/>
      <c r="F15" s="49"/>
      <c r="G15" s="49"/>
      <c r="H15" s="49"/>
      <c r="I15" s="49"/>
      <c r="J15" s="49"/>
      <c r="K15" s="49"/>
      <c r="L15" s="49"/>
      <c r="M15" s="49"/>
      <c r="N15" s="49"/>
      <c r="O15" s="50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x14ac:dyDescent="0.25">
      <c r="A16" s="1"/>
      <c r="B16" s="75" t="s">
        <v>23</v>
      </c>
      <c r="C16" s="43"/>
      <c r="D16" s="76" t="s">
        <v>24</v>
      </c>
      <c r="E16" s="77"/>
      <c r="F16" s="68"/>
      <c r="G16" s="68"/>
      <c r="H16" s="68"/>
      <c r="I16" s="68"/>
      <c r="J16" s="68"/>
      <c r="K16" s="68"/>
      <c r="L16" s="68"/>
      <c r="M16" s="68"/>
      <c r="N16" s="68"/>
      <c r="O16" s="69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x14ac:dyDescent="0.25">
      <c r="A17" s="1"/>
      <c r="B17" s="43" t="s">
        <v>6</v>
      </c>
      <c r="C17" s="43"/>
      <c r="D17" s="51" t="s">
        <v>7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3"/>
      <c r="P17" s="3"/>
      <c r="Q17" s="3"/>
      <c r="R17" s="3"/>
      <c r="S17" s="3"/>
      <c r="T17" s="3"/>
      <c r="U17" s="3"/>
      <c r="V17" s="1"/>
      <c r="W17" s="1"/>
      <c r="X17" s="1"/>
      <c r="Y17" s="1"/>
      <c r="Z17" s="1"/>
      <c r="AA17" s="1"/>
      <c r="AB17" s="1"/>
      <c r="AC17" s="1"/>
      <c r="AD17" s="1"/>
    </row>
    <row r="18" spans="1:30" ht="22.5" customHeight="1" x14ac:dyDescent="0.25">
      <c r="A18" s="1"/>
      <c r="B18" s="56" t="s">
        <v>8</v>
      </c>
      <c r="C18" s="57"/>
      <c r="D18" s="71" t="s">
        <v>48</v>
      </c>
      <c r="E18" s="72"/>
      <c r="F18" s="73"/>
      <c r="G18" s="73"/>
      <c r="H18" s="73"/>
      <c r="I18" s="73"/>
      <c r="J18" s="73"/>
      <c r="K18" s="73"/>
      <c r="L18" s="73"/>
      <c r="M18" s="73"/>
      <c r="N18" s="73"/>
      <c r="O18" s="74"/>
      <c r="P18" s="3"/>
      <c r="Q18" s="3"/>
      <c r="R18" s="3"/>
      <c r="S18" s="3"/>
      <c r="T18" s="3"/>
      <c r="U18" s="3"/>
      <c r="V18" s="1"/>
      <c r="W18" s="1"/>
      <c r="X18" s="1"/>
      <c r="Y18" s="1"/>
      <c r="Z18" s="1"/>
      <c r="AA18" s="1"/>
      <c r="AB18" s="1"/>
      <c r="AC18" s="1"/>
      <c r="AD18" s="1"/>
    </row>
    <row r="19" spans="1:30" x14ac:dyDescent="0.25">
      <c r="A19" s="1"/>
      <c r="B19" s="58"/>
      <c r="C19" s="59"/>
      <c r="D19" s="22" t="s">
        <v>21</v>
      </c>
      <c r="E19" s="22"/>
      <c r="F19" s="16"/>
      <c r="G19" s="16"/>
      <c r="H19" s="16"/>
      <c r="I19" s="16"/>
      <c r="J19" s="16"/>
      <c r="K19" s="16"/>
      <c r="L19" s="28"/>
      <c r="M19" s="28"/>
      <c r="N19" s="28"/>
      <c r="O19" s="17"/>
      <c r="P19" s="3"/>
      <c r="Q19" s="3"/>
      <c r="R19" s="3"/>
      <c r="S19" s="3"/>
      <c r="T19" s="3"/>
      <c r="U19" s="3"/>
      <c r="V19" s="1"/>
      <c r="W19" s="1"/>
      <c r="X19" s="1"/>
      <c r="Y19" s="1"/>
      <c r="Z19" s="1"/>
      <c r="AA19" s="1"/>
      <c r="AB19" s="1"/>
      <c r="AC19" s="1"/>
      <c r="AD19" s="1"/>
    </row>
    <row r="20" spans="1:30" s="15" customFormat="1" ht="15" customHeight="1" x14ac:dyDescent="0.25">
      <c r="B20" s="58"/>
      <c r="C20" s="59"/>
      <c r="D20" s="62" t="s">
        <v>18</v>
      </c>
      <c r="E20" s="63"/>
      <c r="F20" s="64"/>
      <c r="G20" s="64"/>
      <c r="H20" s="64"/>
      <c r="I20" s="64"/>
      <c r="J20" s="64"/>
      <c r="K20" s="64"/>
      <c r="L20" s="64"/>
      <c r="M20" s="64"/>
      <c r="N20" s="64"/>
      <c r="O20" s="65"/>
    </row>
    <row r="21" spans="1:30" s="15" customFormat="1" ht="15" customHeight="1" x14ac:dyDescent="0.25">
      <c r="B21" s="58"/>
      <c r="C21" s="59"/>
      <c r="D21" s="62" t="s">
        <v>19</v>
      </c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70"/>
    </row>
    <row r="22" spans="1:30" ht="15" customHeight="1" x14ac:dyDescent="0.25">
      <c r="A22" s="1"/>
      <c r="B22" s="60"/>
      <c r="C22" s="61"/>
      <c r="D22" s="66" t="s">
        <v>20</v>
      </c>
      <c r="E22" s="67"/>
      <c r="F22" s="68"/>
      <c r="G22" s="68"/>
      <c r="H22" s="68"/>
      <c r="I22" s="68"/>
      <c r="J22" s="68"/>
      <c r="K22" s="68"/>
      <c r="L22" s="68"/>
      <c r="M22" s="68"/>
      <c r="N22" s="68"/>
      <c r="O22" s="69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0" x14ac:dyDescent="0.25">
      <c r="A23" s="1"/>
      <c r="B23" s="43" t="s">
        <v>9</v>
      </c>
      <c r="C23" s="43"/>
      <c r="D23" s="54" t="s">
        <v>29</v>
      </c>
      <c r="E23" s="55"/>
      <c r="F23" s="49"/>
      <c r="G23" s="49"/>
      <c r="H23" s="49"/>
      <c r="I23" s="49"/>
      <c r="J23" s="49"/>
      <c r="K23" s="49"/>
      <c r="L23" s="49"/>
      <c r="M23" s="49"/>
      <c r="N23" s="49"/>
      <c r="O23" s="50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0" x14ac:dyDescent="0.25">
      <c r="A24" s="1"/>
      <c r="B24" s="80" t="s">
        <v>12</v>
      </c>
      <c r="C24" s="50"/>
      <c r="D24" s="80" t="s">
        <v>14</v>
      </c>
      <c r="E24" s="81"/>
      <c r="F24" s="49"/>
      <c r="G24" s="49"/>
      <c r="H24" s="49"/>
      <c r="I24" s="49"/>
      <c r="J24" s="49"/>
      <c r="K24" s="49"/>
      <c r="L24" s="49"/>
      <c r="M24" s="49"/>
      <c r="N24" s="49"/>
      <c r="O24" s="50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5" spans="1:30" x14ac:dyDescent="0.25">
      <c r="A25" s="1"/>
      <c r="B25" s="43" t="s">
        <v>10</v>
      </c>
      <c r="C25" s="43"/>
      <c r="D25" s="78" t="s">
        <v>13</v>
      </c>
      <c r="E25" s="79"/>
      <c r="F25" s="49"/>
      <c r="G25" s="49"/>
      <c r="H25" s="49"/>
      <c r="I25" s="49"/>
      <c r="J25" s="49"/>
      <c r="K25" s="49"/>
      <c r="L25" s="49"/>
      <c r="M25" s="49"/>
      <c r="N25" s="49"/>
      <c r="O25" s="50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0" x14ac:dyDescent="0.25">
      <c r="A26" s="1"/>
      <c r="B26" s="75" t="s">
        <v>25</v>
      </c>
      <c r="C26" s="43"/>
      <c r="D26" s="78" t="s">
        <v>13</v>
      </c>
      <c r="E26" s="79"/>
      <c r="F26" s="49"/>
      <c r="G26" s="49"/>
      <c r="H26" s="49"/>
      <c r="I26" s="49"/>
      <c r="J26" s="49"/>
      <c r="K26" s="49"/>
      <c r="L26" s="49"/>
      <c r="M26" s="49"/>
      <c r="N26" s="49"/>
      <c r="O26" s="50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0" x14ac:dyDescent="0.25">
      <c r="A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0" x14ac:dyDescent="0.25">
      <c r="A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 x14ac:dyDescent="0.25">
      <c r="A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</sheetData>
  <mergeCells count="36">
    <mergeCell ref="B1:O1"/>
    <mergeCell ref="B2:O2"/>
    <mergeCell ref="B4:B5"/>
    <mergeCell ref="C4:C5"/>
    <mergeCell ref="K4:K5"/>
    <mergeCell ref="O4:O5"/>
    <mergeCell ref="F4:F5"/>
    <mergeCell ref="G4:G5"/>
    <mergeCell ref="J4:J5"/>
    <mergeCell ref="I4:I5"/>
    <mergeCell ref="D4:D5"/>
    <mergeCell ref="D3:K3"/>
    <mergeCell ref="L4:N4"/>
    <mergeCell ref="E4:E5"/>
    <mergeCell ref="D25:O25"/>
    <mergeCell ref="D24:O24"/>
    <mergeCell ref="B25:C25"/>
    <mergeCell ref="D26:O26"/>
    <mergeCell ref="B26:C26"/>
    <mergeCell ref="B24:C24"/>
    <mergeCell ref="B14:O14"/>
    <mergeCell ref="H4:H5"/>
    <mergeCell ref="B13:O13"/>
    <mergeCell ref="B17:C17"/>
    <mergeCell ref="B23:C23"/>
    <mergeCell ref="D15:O15"/>
    <mergeCell ref="D17:O17"/>
    <mergeCell ref="D23:O23"/>
    <mergeCell ref="B18:C22"/>
    <mergeCell ref="D20:O20"/>
    <mergeCell ref="D22:O22"/>
    <mergeCell ref="D21:O21"/>
    <mergeCell ref="D18:O18"/>
    <mergeCell ref="B16:C16"/>
    <mergeCell ref="D16:O16"/>
    <mergeCell ref="B15:C15"/>
  </mergeCells>
  <pageMargins left="0.23622047244094491" right="0.23622047244094491" top="0.74803149606299213" bottom="0.35433070866141736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2017-05-03T12:05:04Z</dcterms:modified>
</cp:coreProperties>
</file>